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1.uktsg.ch\User\Userhomes_P\iaa2973\Desktop\Ablage temporär\GVSG\"/>
    </mc:Choice>
  </mc:AlternateContent>
  <bookViews>
    <workbookView xWindow="600" yWindow="105" windowWidth="26115" windowHeight="11820" activeTab="1"/>
  </bookViews>
  <sheets>
    <sheet name="Gewichtung" sheetId="2" r:id="rId1"/>
    <sheet name="Preis Punkte" sheetId="1" r:id="rId2"/>
    <sheet name="Bewertung mit Gewichtung" sheetId="4" r:id="rId3"/>
  </sheets>
  <calcPr calcId="162913"/>
</workbook>
</file>

<file path=xl/calcChain.xml><?xml version="1.0" encoding="utf-8"?>
<calcChain xmlns="http://schemas.openxmlformats.org/spreadsheetml/2006/main">
  <c r="F7" i="1" l="1"/>
  <c r="F4" i="1"/>
  <c r="F10" i="1" l="1"/>
  <c r="E10" i="1"/>
  <c r="E7" i="1"/>
  <c r="E4" i="1" l="1"/>
  <c r="K11" i="4" l="1"/>
  <c r="L11" i="4" s="1"/>
  <c r="I11" i="4"/>
  <c r="J11" i="4" s="1"/>
  <c r="G11" i="4"/>
  <c r="H11" i="4" s="1"/>
  <c r="E11" i="4"/>
  <c r="F11" i="4" s="1"/>
  <c r="K8" i="4"/>
  <c r="L8" i="4" s="1"/>
  <c r="I8" i="4"/>
  <c r="J8" i="4" s="1"/>
  <c r="G8" i="4"/>
  <c r="H8" i="4" s="1"/>
  <c r="K5" i="4"/>
  <c r="L5" i="4" s="1"/>
  <c r="I5" i="4"/>
  <c r="J5" i="4" s="1"/>
  <c r="E8" i="4" l="1"/>
  <c r="F8" i="4" s="1"/>
  <c r="G5" i="4"/>
  <c r="H5" i="4" s="1"/>
  <c r="E5" i="4"/>
  <c r="F5" i="4" s="1"/>
  <c r="C11" i="4" l="1"/>
  <c r="D11" i="4" s="1"/>
  <c r="M11" i="4" s="1"/>
  <c r="C8" i="4"/>
  <c r="D8" i="4" s="1"/>
  <c r="M8" i="4" s="1"/>
  <c r="C5" i="4" l="1"/>
  <c r="D5" i="4" s="1"/>
  <c r="M5" i="4" s="1"/>
</calcChain>
</file>

<file path=xl/sharedStrings.xml><?xml version="1.0" encoding="utf-8"?>
<sst xmlns="http://schemas.openxmlformats.org/spreadsheetml/2006/main" count="75" uniqueCount="44">
  <si>
    <t>Nr.</t>
  </si>
  <si>
    <t>Unternehmer</t>
  </si>
  <si>
    <t>Kriterium</t>
  </si>
  <si>
    <t>Gewichtung</t>
  </si>
  <si>
    <t>Punktezahl nach Bewertung</t>
  </si>
  <si>
    <t>Punkte mit Gewichtung</t>
  </si>
  <si>
    <t>Preis</t>
  </si>
  <si>
    <t>Eingabesumme Netto</t>
  </si>
  <si>
    <t>inkl. Mwst.</t>
  </si>
  <si>
    <t>Fahrgestell</t>
  </si>
  <si>
    <t>Mehrpreis zum</t>
  </si>
  <si>
    <t>Günstigsten</t>
  </si>
  <si>
    <t>Punkte</t>
  </si>
  <si>
    <t>Formel:</t>
  </si>
  <si>
    <r>
      <t xml:space="preserve">5 -   </t>
    </r>
    <r>
      <rPr>
        <u/>
        <sz val="11"/>
        <color theme="1"/>
        <rFont val="Calibri"/>
        <family val="2"/>
        <scheme val="minor"/>
      </rPr>
      <t xml:space="preserve">Preis-Tiefstpreis          </t>
    </r>
    <r>
      <rPr>
        <sz val="11"/>
        <color theme="1"/>
        <rFont val="Calibri"/>
        <family val="2"/>
        <scheme val="minor"/>
      </rPr>
      <t xml:space="preserve">      x 5</t>
    </r>
  </si>
  <si>
    <t xml:space="preserve">        Höchstpreis-Tiefstpreis</t>
  </si>
  <si>
    <t>Formel für Preis:</t>
  </si>
  <si>
    <t>Formel für Bewertung:</t>
  </si>
  <si>
    <t>5 = sehr gut</t>
  </si>
  <si>
    <t>4 =  gut bis sehr gut</t>
  </si>
  <si>
    <t>3 = gut</t>
  </si>
  <si>
    <t>2 = genügend bis gut</t>
  </si>
  <si>
    <t>1 = genügend</t>
  </si>
  <si>
    <t>0 = ungenügend/nicht erfüllt</t>
  </si>
  <si>
    <t>Total Punkte</t>
  </si>
  <si>
    <t>mit Gewichtung</t>
  </si>
  <si>
    <t>Punkten</t>
  </si>
  <si>
    <t>Kriterium 1</t>
  </si>
  <si>
    <t>Kriterium 2</t>
  </si>
  <si>
    <t>Kriterium 3</t>
  </si>
  <si>
    <t>Kriterium 4</t>
  </si>
  <si>
    <t>Kriterium 5</t>
  </si>
  <si>
    <t>TLF AG</t>
  </si>
  <si>
    <t>Brandstrasse 25</t>
  </si>
  <si>
    <t>9999 Feuershausen</t>
  </si>
  <si>
    <t>Allg. Fahrzeugbau AG</t>
  </si>
  <si>
    <t>Lösch GmbH</t>
  </si>
  <si>
    <t>Hauptstrasse 100</t>
  </si>
  <si>
    <t>Dorfstrasse 118</t>
  </si>
  <si>
    <t>AA</t>
  </si>
  <si>
    <t>BB</t>
  </si>
  <si>
    <t>Bemerkung:</t>
  </si>
  <si>
    <r>
      <t xml:space="preserve">Das </t>
    </r>
    <r>
      <rPr>
        <sz val="11"/>
        <color rgb="FFFF0000"/>
        <rFont val="Calibri"/>
        <family val="2"/>
        <scheme val="minor"/>
      </rPr>
      <t>vorteilhafteste</t>
    </r>
    <r>
      <rPr>
        <sz val="11"/>
        <color theme="1"/>
        <rFont val="Calibri"/>
        <family val="2"/>
        <scheme val="minor"/>
      </rPr>
      <t xml:space="preserve"> Angebot ist von der Firma Lösch GmbH mit:</t>
    </r>
  </si>
  <si>
    <t>Die Punktzahl 1 für den höchsten Preis wäre nicht zulässig, wenn die Spanne ausgenutzt wird. Die Skalen für Preis und andere ZK müssen gleich sein.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</si>
</sst>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8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43" fontId="2" fillId="0" borderId="1" xfId="1" applyFont="1" applyBorder="1"/>
    <xf numFmtId="43" fontId="2" fillId="0" borderId="4" xfId="1" applyFont="1" applyBorder="1"/>
    <xf numFmtId="43" fontId="2" fillId="0" borderId="2" xfId="1" applyFont="1" applyBorder="1"/>
    <xf numFmtId="43" fontId="0" fillId="0" borderId="0" xfId="0" applyNumberFormat="1"/>
    <xf numFmtId="2" fontId="0" fillId="0" borderId="0" xfId="0" applyNumberFormat="1"/>
    <xf numFmtId="0" fontId="0" fillId="0" borderId="0" xfId="0" applyFont="1"/>
    <xf numFmtId="0" fontId="0" fillId="0" borderId="0" xfId="0" quotePrefix="1"/>
    <xf numFmtId="0" fontId="2" fillId="2" borderId="1" xfId="0" applyFont="1" applyFill="1" applyBorder="1"/>
    <xf numFmtId="0" fontId="2" fillId="2" borderId="2" xfId="0" applyFont="1" applyFill="1" applyBorder="1"/>
    <xf numFmtId="43" fontId="2" fillId="2" borderId="1" xfId="1" applyFont="1" applyFill="1" applyBorder="1"/>
    <xf numFmtId="43" fontId="0" fillId="2" borderId="4" xfId="0" applyNumberFormat="1" applyFill="1" applyBorder="1"/>
    <xf numFmtId="0" fontId="2" fillId="2" borderId="4" xfId="0" applyFont="1" applyFill="1" applyBorder="1"/>
    <xf numFmtId="43" fontId="2" fillId="2" borderId="2" xfId="1" applyFont="1" applyFill="1" applyBorder="1"/>
    <xf numFmtId="0" fontId="2" fillId="0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4" xfId="0" applyFont="1" applyFill="1" applyBorder="1"/>
    <xf numFmtId="9" fontId="2" fillId="2" borderId="2" xfId="0" applyNumberFormat="1" applyFont="1" applyFill="1" applyBorder="1"/>
    <xf numFmtId="43" fontId="2" fillId="3" borderId="4" xfId="0" applyNumberFormat="1" applyFont="1" applyFill="1" applyBorder="1"/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2" borderId="1" xfId="0" applyFont="1" applyFill="1" applyBorder="1"/>
    <xf numFmtId="0" fontId="7" fillId="0" borderId="0" xfId="0" applyFont="1"/>
    <xf numFmtId="43" fontId="5" fillId="0" borderId="0" xfId="0" applyNumberFormat="1" applyFont="1"/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8" fontId="8" fillId="2" borderId="4" xfId="1" applyNumberFormat="1" applyFont="1" applyFill="1" applyBorder="1"/>
    <xf numFmtId="2" fontId="8" fillId="2" borderId="4" xfId="1" applyNumberFormat="1" applyFont="1" applyFill="1" applyBorder="1"/>
    <xf numFmtId="43" fontId="9" fillId="0" borderId="0" xfId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5</xdr:col>
      <xdr:colOff>305398</xdr:colOff>
      <xdr:row>14</xdr:row>
      <xdr:rowOff>28632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2286000"/>
          <a:ext cx="4286848" cy="40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21" sqref="E21"/>
    </sheetView>
  </sheetViews>
  <sheetFormatPr baseColWidth="10" defaultRowHeight="15" x14ac:dyDescent="0.25"/>
  <cols>
    <col min="1" max="1" width="36.140625" customWidth="1"/>
    <col min="2" max="2" width="12.28515625" bestFit="1" customWidth="1"/>
    <col min="3" max="3" width="25.7109375" customWidth="1"/>
    <col min="4" max="4" width="22.5703125" customWidth="1"/>
  </cols>
  <sheetData>
    <row r="1" spans="1:5" x14ac:dyDescent="0.25">
      <c r="A1" s="35" t="s">
        <v>2</v>
      </c>
      <c r="B1" s="35" t="s">
        <v>3</v>
      </c>
      <c r="C1" s="35" t="s">
        <v>4</v>
      </c>
      <c r="D1" s="35" t="s">
        <v>5</v>
      </c>
    </row>
    <row r="3" spans="1:5" x14ac:dyDescent="0.25">
      <c r="A3" t="s">
        <v>6</v>
      </c>
      <c r="B3">
        <v>30</v>
      </c>
      <c r="C3">
        <v>5</v>
      </c>
      <c r="D3">
        <v>150</v>
      </c>
    </row>
    <row r="4" spans="1:5" x14ac:dyDescent="0.25">
      <c r="A4" t="s">
        <v>28</v>
      </c>
      <c r="B4">
        <v>30</v>
      </c>
      <c r="C4">
        <v>5</v>
      </c>
      <c r="D4">
        <v>150</v>
      </c>
    </row>
    <row r="5" spans="1:5" x14ac:dyDescent="0.25">
      <c r="A5" t="s">
        <v>29</v>
      </c>
      <c r="B5">
        <v>20</v>
      </c>
      <c r="C5">
        <v>5</v>
      </c>
      <c r="D5">
        <v>100</v>
      </c>
    </row>
    <row r="6" spans="1:5" x14ac:dyDescent="0.25">
      <c r="A6" t="s">
        <v>30</v>
      </c>
      <c r="B6">
        <v>10</v>
      </c>
      <c r="C6">
        <v>5</v>
      </c>
      <c r="D6">
        <v>50</v>
      </c>
    </row>
    <row r="7" spans="1:5" x14ac:dyDescent="0.25">
      <c r="A7" t="s">
        <v>31</v>
      </c>
      <c r="B7">
        <v>10</v>
      </c>
      <c r="C7">
        <v>5</v>
      </c>
      <c r="D7">
        <v>50</v>
      </c>
    </row>
    <row r="11" spans="1:5" x14ac:dyDescent="0.25">
      <c r="A11" t="s">
        <v>16</v>
      </c>
      <c r="B11" s="1"/>
      <c r="C11" s="1"/>
      <c r="D11" s="13"/>
      <c r="E11" s="13"/>
    </row>
    <row r="12" spans="1:5" x14ac:dyDescent="0.25">
      <c r="B12" s="1"/>
      <c r="E12" s="13"/>
    </row>
    <row r="13" spans="1:5" x14ac:dyDescent="0.25">
      <c r="A13" s="14" t="s">
        <v>14</v>
      </c>
      <c r="B13" s="12"/>
      <c r="C13" s="1"/>
      <c r="D13" s="13"/>
      <c r="E13" s="13"/>
    </row>
    <row r="14" spans="1:5" x14ac:dyDescent="0.25">
      <c r="A14" s="15" t="s">
        <v>15</v>
      </c>
    </row>
    <row r="17" spans="1:1" x14ac:dyDescent="0.25">
      <c r="A17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6" sqref="D16"/>
    </sheetView>
  </sheetViews>
  <sheetFormatPr baseColWidth="10" defaultColWidth="11.42578125" defaultRowHeight="15" customHeight="1" x14ac:dyDescent="0.25"/>
  <cols>
    <col min="1" max="1" width="4.5703125" style="2" customWidth="1"/>
    <col min="2" max="2" width="28" style="2" customWidth="1"/>
    <col min="3" max="3" width="13.140625" style="2" customWidth="1"/>
    <col min="4" max="4" width="20.7109375" style="2" customWidth="1"/>
    <col min="5" max="5" width="17.7109375" style="2" customWidth="1"/>
    <col min="6" max="10" width="10.7109375" style="2" customWidth="1"/>
    <col min="11" max="16384" width="11.42578125" style="2"/>
  </cols>
  <sheetData>
    <row r="1" spans="1:10" s="40" customFormat="1" ht="15" customHeight="1" x14ac:dyDescent="0.25">
      <c r="A1" s="37" t="s">
        <v>0</v>
      </c>
      <c r="B1" s="37" t="s">
        <v>1</v>
      </c>
      <c r="C1" s="38" t="s">
        <v>9</v>
      </c>
      <c r="D1" s="38" t="s">
        <v>7</v>
      </c>
      <c r="E1" s="38" t="s">
        <v>10</v>
      </c>
      <c r="F1" s="39" t="s">
        <v>6</v>
      </c>
      <c r="G1" s="39" t="s">
        <v>27</v>
      </c>
      <c r="H1" s="39" t="s">
        <v>28</v>
      </c>
      <c r="I1" s="39" t="s">
        <v>28</v>
      </c>
      <c r="J1" s="39" t="s">
        <v>28</v>
      </c>
    </row>
    <row r="2" spans="1:10" ht="15" customHeight="1" thickBot="1" x14ac:dyDescent="0.3">
      <c r="A2" s="4"/>
      <c r="B2" s="4"/>
      <c r="C2" s="7"/>
      <c r="D2" s="7" t="s">
        <v>8</v>
      </c>
      <c r="E2" s="7" t="s">
        <v>11</v>
      </c>
      <c r="F2" s="17"/>
      <c r="G2" s="17"/>
      <c r="H2" s="17"/>
      <c r="I2" s="17"/>
      <c r="J2" s="17"/>
    </row>
    <row r="3" spans="1:10" ht="15" customHeight="1" x14ac:dyDescent="0.25">
      <c r="A3" s="33"/>
      <c r="B3" s="28" t="s">
        <v>32</v>
      </c>
      <c r="C3" s="6"/>
      <c r="D3" s="9"/>
      <c r="E3" s="9"/>
      <c r="F3" s="18"/>
      <c r="G3" s="16"/>
      <c r="H3" s="16"/>
      <c r="I3" s="16"/>
      <c r="J3" s="16"/>
    </row>
    <row r="4" spans="1:10" ht="15" customHeight="1" x14ac:dyDescent="0.25">
      <c r="A4" s="33">
        <v>1</v>
      </c>
      <c r="B4" s="28" t="s">
        <v>33</v>
      </c>
      <c r="C4" s="8" t="s">
        <v>39</v>
      </c>
      <c r="D4" s="10">
        <v>834000</v>
      </c>
      <c r="E4" s="10">
        <f>SUM(D4-D7)</f>
        <v>52000</v>
      </c>
      <c r="F4" s="45">
        <f>5-((D4-D7)/(D4-D7))*5</f>
        <v>0</v>
      </c>
      <c r="G4" s="20">
        <v>5</v>
      </c>
      <c r="H4" s="20">
        <v>5</v>
      </c>
      <c r="I4" s="20">
        <v>5</v>
      </c>
      <c r="J4" s="20">
        <v>5</v>
      </c>
    </row>
    <row r="5" spans="1:10" ht="15" customHeight="1" thickBot="1" x14ac:dyDescent="0.3">
      <c r="A5" s="34"/>
      <c r="B5" s="29" t="s">
        <v>34</v>
      </c>
      <c r="C5" s="7"/>
      <c r="D5" s="11"/>
      <c r="E5" s="11"/>
      <c r="F5" s="21"/>
      <c r="G5" s="17"/>
      <c r="H5" s="17"/>
      <c r="I5" s="17"/>
      <c r="J5" s="17"/>
    </row>
    <row r="6" spans="1:10" ht="15" customHeight="1" x14ac:dyDescent="0.25">
      <c r="A6" s="33"/>
      <c r="B6" s="28" t="s">
        <v>35</v>
      </c>
      <c r="C6" s="6"/>
      <c r="D6" s="9"/>
      <c r="E6" s="9"/>
      <c r="F6" s="18"/>
      <c r="G6" s="16"/>
      <c r="H6" s="16"/>
      <c r="I6" s="16"/>
      <c r="J6" s="16"/>
    </row>
    <row r="7" spans="1:10" ht="15" customHeight="1" x14ac:dyDescent="0.25">
      <c r="A7" s="33">
        <v>2</v>
      </c>
      <c r="B7" s="28" t="s">
        <v>37</v>
      </c>
      <c r="C7" s="8" t="s">
        <v>39</v>
      </c>
      <c r="D7" s="10">
        <v>782000</v>
      </c>
      <c r="E7" s="10">
        <f>SUM(D7-D7)</f>
        <v>0</v>
      </c>
      <c r="F7" s="19">
        <f>5-((D7-D7)/(D4-D7))*5</f>
        <v>5</v>
      </c>
      <c r="G7" s="20">
        <v>2</v>
      </c>
      <c r="H7" s="20">
        <v>3</v>
      </c>
      <c r="I7" s="20">
        <v>5</v>
      </c>
      <c r="J7" s="20">
        <v>5</v>
      </c>
    </row>
    <row r="8" spans="1:10" ht="15" customHeight="1" thickBot="1" x14ac:dyDescent="0.3">
      <c r="A8" s="34"/>
      <c r="B8" s="29" t="s">
        <v>34</v>
      </c>
      <c r="C8" s="7"/>
      <c r="D8" s="11"/>
      <c r="E8" s="11"/>
      <c r="F8" s="21"/>
      <c r="G8" s="17"/>
      <c r="H8" s="17"/>
      <c r="I8" s="17"/>
      <c r="J8" s="17"/>
    </row>
    <row r="9" spans="1:10" ht="15" customHeight="1" x14ac:dyDescent="0.25">
      <c r="A9" s="33"/>
      <c r="B9" s="28" t="s">
        <v>36</v>
      </c>
      <c r="C9" s="6"/>
      <c r="D9" s="9"/>
      <c r="E9" s="9"/>
      <c r="F9" s="18"/>
      <c r="G9" s="16"/>
      <c r="H9" s="16"/>
      <c r="I9" s="16"/>
      <c r="J9" s="16"/>
    </row>
    <row r="10" spans="1:10" ht="15" customHeight="1" x14ac:dyDescent="0.25">
      <c r="A10" s="33">
        <v>3</v>
      </c>
      <c r="B10" s="28" t="s">
        <v>38</v>
      </c>
      <c r="C10" s="8" t="s">
        <v>40</v>
      </c>
      <c r="D10" s="10">
        <v>799000</v>
      </c>
      <c r="E10" s="10">
        <f>SUM(D10-D7)</f>
        <v>17000</v>
      </c>
      <c r="F10" s="19">
        <f>5-((D10-D7)/(D4-D7))*5</f>
        <v>3.3653846153846154</v>
      </c>
      <c r="G10" s="20">
        <v>4</v>
      </c>
      <c r="H10" s="20">
        <v>4</v>
      </c>
      <c r="I10" s="20">
        <v>5</v>
      </c>
      <c r="J10" s="20">
        <v>5</v>
      </c>
    </row>
    <row r="11" spans="1:10" ht="15" customHeight="1" thickBot="1" x14ac:dyDescent="0.3">
      <c r="A11" s="34"/>
      <c r="B11" s="29" t="s">
        <v>34</v>
      </c>
      <c r="C11" s="7"/>
      <c r="D11" s="11"/>
      <c r="E11" s="11"/>
      <c r="F11" s="21"/>
      <c r="G11" s="17"/>
      <c r="H11" s="17"/>
      <c r="I11" s="17"/>
      <c r="J11" s="17"/>
    </row>
    <row r="12" spans="1:10" ht="15" customHeight="1" x14ac:dyDescent="0.25">
      <c r="A12" s="30"/>
      <c r="B12" s="30"/>
      <c r="D12" s="5"/>
      <c r="E12" s="5"/>
      <c r="F12" s="5"/>
    </row>
    <row r="13" spans="1:10" ht="15" customHeight="1" x14ac:dyDescent="0.25">
      <c r="A13" s="30"/>
      <c r="B13" s="36" t="s">
        <v>41</v>
      </c>
      <c r="D13" s="5"/>
      <c r="E13" s="5"/>
      <c r="F13" s="5"/>
    </row>
    <row r="14" spans="1:10" ht="15" customHeight="1" x14ac:dyDescent="0.25">
      <c r="A14" s="30"/>
      <c r="B14" s="47" t="s">
        <v>43</v>
      </c>
      <c r="D14" s="5"/>
      <c r="E14" s="5"/>
      <c r="F14" s="5"/>
    </row>
    <row r="15" spans="1:10" ht="15" customHeight="1" x14ac:dyDescent="0.25">
      <c r="A15" s="30"/>
      <c r="B15" s="31"/>
      <c r="D15" s="5"/>
      <c r="F15" s="5"/>
    </row>
    <row r="16" spans="1:10" ht="15" customHeight="1" x14ac:dyDescent="0.25">
      <c r="B16" s="32"/>
    </row>
    <row r="18" spans="2:2" ht="15" customHeight="1" x14ac:dyDescent="0.25">
      <c r="B18" s="35" t="s">
        <v>13</v>
      </c>
    </row>
    <row r="19" spans="2:2" ht="15" customHeight="1" x14ac:dyDescent="0.25">
      <c r="B19" s="14" t="s">
        <v>14</v>
      </c>
    </row>
    <row r="20" spans="2:2" ht="15" customHeight="1" x14ac:dyDescent="0.25">
      <c r="B20" s="15" t="s">
        <v>15</v>
      </c>
    </row>
  </sheetData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workbookViewId="0">
      <selection activeCell="M5" sqref="M5"/>
    </sheetView>
  </sheetViews>
  <sheetFormatPr baseColWidth="10" defaultColWidth="11.42578125" defaultRowHeight="15" customHeight="1" x14ac:dyDescent="0.25"/>
  <cols>
    <col min="1" max="1" width="4.5703125" style="2" customWidth="1"/>
    <col min="2" max="2" width="28" style="2" customWidth="1"/>
    <col min="3" max="3" width="13.7109375" style="2" customWidth="1"/>
    <col min="4" max="4" width="11.5703125" style="2" bestFit="1" customWidth="1"/>
    <col min="5" max="5" width="10.85546875" style="2" bestFit="1" customWidth="1"/>
    <col min="6" max="6" width="11.5703125" style="2" bestFit="1" customWidth="1"/>
    <col min="7" max="7" width="10.85546875" style="2" bestFit="1" customWidth="1"/>
    <col min="8" max="8" width="11.5703125" style="2" customWidth="1"/>
    <col min="9" max="9" width="10.85546875" style="2" bestFit="1" customWidth="1"/>
    <col min="10" max="10" width="11.5703125" style="2" bestFit="1" customWidth="1"/>
    <col min="11" max="11" width="10.85546875" style="2" bestFit="1" customWidth="1"/>
    <col min="12" max="12" width="11.5703125" style="2" bestFit="1" customWidth="1"/>
    <col min="13" max="13" width="15" style="2" bestFit="1" customWidth="1"/>
    <col min="14" max="14" width="8.28515625" style="2" customWidth="1"/>
    <col min="15" max="30" width="8.28515625" style="22" customWidth="1"/>
    <col min="31" max="16384" width="11.42578125" style="2"/>
  </cols>
  <sheetData>
    <row r="1" spans="1:13" ht="33.75" customHeight="1" thickBot="1" x14ac:dyDescent="0.3"/>
    <row r="2" spans="1:13" ht="15" customHeight="1" x14ac:dyDescent="0.25">
      <c r="A2" s="3" t="s">
        <v>0</v>
      </c>
      <c r="B2" s="3" t="s">
        <v>1</v>
      </c>
      <c r="C2" s="16" t="s">
        <v>12</v>
      </c>
      <c r="D2" s="16" t="s">
        <v>3</v>
      </c>
      <c r="E2" s="16" t="s">
        <v>28</v>
      </c>
      <c r="F2" s="16" t="s">
        <v>3</v>
      </c>
      <c r="G2" s="16" t="s">
        <v>29</v>
      </c>
      <c r="H2" s="16" t="s">
        <v>3</v>
      </c>
      <c r="I2" s="16" t="s">
        <v>30</v>
      </c>
      <c r="J2" s="16" t="s">
        <v>3</v>
      </c>
      <c r="K2" s="16" t="s">
        <v>31</v>
      </c>
      <c r="L2" s="16" t="s">
        <v>3</v>
      </c>
      <c r="M2" s="23" t="s">
        <v>24</v>
      </c>
    </row>
    <row r="3" spans="1:13" ht="15" customHeight="1" thickBot="1" x14ac:dyDescent="0.3">
      <c r="A3" s="4"/>
      <c r="B3" s="4"/>
      <c r="C3" s="17" t="s">
        <v>6</v>
      </c>
      <c r="D3" s="26">
        <v>0.3</v>
      </c>
      <c r="E3" s="17"/>
      <c r="F3" s="26">
        <v>0.3</v>
      </c>
      <c r="G3" s="17"/>
      <c r="H3" s="26">
        <v>0.2</v>
      </c>
      <c r="I3" s="17"/>
      <c r="J3" s="26">
        <v>0.1</v>
      </c>
      <c r="K3" s="17"/>
      <c r="L3" s="26">
        <v>0.1</v>
      </c>
      <c r="M3" s="25" t="s">
        <v>25</v>
      </c>
    </row>
    <row r="4" spans="1:13" ht="15" customHeight="1" x14ac:dyDescent="0.25">
      <c r="A4" s="42">
        <v>1</v>
      </c>
      <c r="B4" s="28" t="s">
        <v>32</v>
      </c>
      <c r="C4" s="18"/>
      <c r="D4" s="18"/>
      <c r="E4" s="18"/>
      <c r="F4" s="18"/>
      <c r="G4" s="18"/>
      <c r="H4" s="18"/>
      <c r="I4" s="16"/>
      <c r="J4" s="18"/>
      <c r="K4" s="16"/>
      <c r="L4" s="18"/>
      <c r="M4" s="23"/>
    </row>
    <row r="5" spans="1:13" ht="15" customHeight="1" x14ac:dyDescent="0.25">
      <c r="A5" s="42"/>
      <c r="B5" s="28" t="s">
        <v>33</v>
      </c>
      <c r="C5" s="46">
        <f>'Preis Punkte'!F4</f>
        <v>0</v>
      </c>
      <c r="D5" s="19">
        <f>C5*30</f>
        <v>0</v>
      </c>
      <c r="E5" s="19">
        <f>'Preis Punkte'!G4</f>
        <v>5</v>
      </c>
      <c r="F5" s="19">
        <f>E5*30</f>
        <v>150</v>
      </c>
      <c r="G5" s="19">
        <f>'Preis Punkte'!H4</f>
        <v>5</v>
      </c>
      <c r="H5" s="19">
        <f>G5*20</f>
        <v>100</v>
      </c>
      <c r="I5" s="20">
        <f>'Preis Punkte'!I4</f>
        <v>5</v>
      </c>
      <c r="J5" s="19">
        <f>I5*10</f>
        <v>50</v>
      </c>
      <c r="K5" s="20">
        <f>'Preis Punkte'!J4</f>
        <v>5</v>
      </c>
      <c r="L5" s="19">
        <f>K5*10</f>
        <v>50</v>
      </c>
      <c r="M5" s="27">
        <f>D5+F5+H5+J5+L5</f>
        <v>350</v>
      </c>
    </row>
    <row r="6" spans="1:13" ht="15" customHeight="1" thickBot="1" x14ac:dyDescent="0.3">
      <c r="A6" s="43"/>
      <c r="B6" s="29" t="s">
        <v>34</v>
      </c>
      <c r="C6" s="21"/>
      <c r="D6" s="21"/>
      <c r="E6" s="21"/>
      <c r="F6" s="21"/>
      <c r="G6" s="21"/>
      <c r="H6" s="21"/>
      <c r="I6" s="17"/>
      <c r="J6" s="21"/>
      <c r="K6" s="17"/>
      <c r="L6" s="21"/>
      <c r="M6" s="24"/>
    </row>
    <row r="7" spans="1:13" ht="15" customHeight="1" x14ac:dyDescent="0.25">
      <c r="A7" s="44">
        <v>2</v>
      </c>
      <c r="B7" s="28" t="s">
        <v>35</v>
      </c>
      <c r="C7" s="18"/>
      <c r="D7" s="18"/>
      <c r="E7" s="18"/>
      <c r="F7" s="18"/>
      <c r="G7" s="18"/>
      <c r="H7" s="18"/>
      <c r="I7" s="16"/>
      <c r="J7" s="18"/>
      <c r="K7" s="16"/>
      <c r="L7" s="18"/>
      <c r="M7" s="23"/>
    </row>
    <row r="8" spans="1:13" ht="15" customHeight="1" x14ac:dyDescent="0.25">
      <c r="A8" s="42"/>
      <c r="B8" s="28" t="s">
        <v>37</v>
      </c>
      <c r="C8" s="19">
        <f>'Preis Punkte'!F7</f>
        <v>5</v>
      </c>
      <c r="D8" s="19">
        <f>C8*30</f>
        <v>150</v>
      </c>
      <c r="E8" s="19">
        <f>'Preis Punkte'!G7</f>
        <v>2</v>
      </c>
      <c r="F8" s="19">
        <f>E8*30</f>
        <v>60</v>
      </c>
      <c r="G8" s="19">
        <f>'Preis Punkte'!H7</f>
        <v>3</v>
      </c>
      <c r="H8" s="19">
        <f>G8*20</f>
        <v>60</v>
      </c>
      <c r="I8" s="20">
        <f>'Preis Punkte'!I7</f>
        <v>5</v>
      </c>
      <c r="J8" s="19">
        <f>I8*10</f>
        <v>50</v>
      </c>
      <c r="K8" s="20">
        <f>'Preis Punkte'!J7</f>
        <v>5</v>
      </c>
      <c r="L8" s="19">
        <f>K8*10</f>
        <v>50</v>
      </c>
      <c r="M8" s="27">
        <f>D8+F8+H8+J8+L8</f>
        <v>370</v>
      </c>
    </row>
    <row r="9" spans="1:13" ht="15" customHeight="1" thickBot="1" x14ac:dyDescent="0.3">
      <c r="A9" s="43"/>
      <c r="B9" s="29" t="s">
        <v>34</v>
      </c>
      <c r="C9" s="21"/>
      <c r="D9" s="21"/>
      <c r="E9" s="21"/>
      <c r="F9" s="21"/>
      <c r="G9" s="21"/>
      <c r="H9" s="21"/>
      <c r="I9" s="17"/>
      <c r="J9" s="21"/>
      <c r="K9" s="17"/>
      <c r="L9" s="21"/>
      <c r="M9" s="24"/>
    </row>
    <row r="10" spans="1:13" ht="15" customHeight="1" x14ac:dyDescent="0.25">
      <c r="A10" s="44">
        <v>3</v>
      </c>
      <c r="B10" s="28" t="s">
        <v>36</v>
      </c>
      <c r="C10" s="18"/>
      <c r="D10" s="18"/>
      <c r="E10" s="18"/>
      <c r="F10" s="18"/>
      <c r="G10" s="18"/>
      <c r="H10" s="18"/>
      <c r="I10" s="16"/>
      <c r="J10" s="18"/>
      <c r="K10" s="16"/>
      <c r="L10" s="18"/>
      <c r="M10" s="23"/>
    </row>
    <row r="11" spans="1:13" ht="15" customHeight="1" x14ac:dyDescent="0.25">
      <c r="A11" s="42"/>
      <c r="B11" s="28" t="s">
        <v>38</v>
      </c>
      <c r="C11" s="19">
        <f>'Preis Punkte'!F10</f>
        <v>3.3653846153846154</v>
      </c>
      <c r="D11" s="19">
        <f>C11*30</f>
        <v>100.96153846153847</v>
      </c>
      <c r="E11" s="19">
        <f>'Preis Punkte'!G10</f>
        <v>4</v>
      </c>
      <c r="F11" s="19">
        <f>E11*30</f>
        <v>120</v>
      </c>
      <c r="G11" s="19">
        <f>'Preis Punkte'!H10</f>
        <v>4</v>
      </c>
      <c r="H11" s="19">
        <f>G11*20</f>
        <v>80</v>
      </c>
      <c r="I11" s="20">
        <f>'Preis Punkte'!I10</f>
        <v>5</v>
      </c>
      <c r="J11" s="19">
        <f>I11*10</f>
        <v>50</v>
      </c>
      <c r="K11" s="20">
        <f>'Preis Punkte'!J10</f>
        <v>5</v>
      </c>
      <c r="L11" s="19">
        <f>K11*10</f>
        <v>50</v>
      </c>
      <c r="M11" s="27">
        <f>D11+F11+H11+J11+L11</f>
        <v>400.96153846153845</v>
      </c>
    </row>
    <row r="12" spans="1:13" ht="15" customHeight="1" thickBot="1" x14ac:dyDescent="0.3">
      <c r="A12" s="43"/>
      <c r="B12" s="29" t="s">
        <v>34</v>
      </c>
      <c r="C12" s="21"/>
      <c r="D12" s="21"/>
      <c r="E12" s="21"/>
      <c r="F12" s="21"/>
      <c r="G12" s="21"/>
      <c r="H12" s="21"/>
      <c r="I12" s="17"/>
      <c r="J12" s="21"/>
      <c r="K12" s="17"/>
      <c r="L12" s="21"/>
      <c r="M12" s="24"/>
    </row>
    <row r="14" spans="1:13" ht="15" customHeight="1" x14ac:dyDescent="0.25">
      <c r="B14" s="36" t="s">
        <v>41</v>
      </c>
    </row>
    <row r="15" spans="1:13" ht="15" customHeight="1" x14ac:dyDescent="0.25">
      <c r="B15" t="s">
        <v>42</v>
      </c>
      <c r="C15"/>
      <c r="D15"/>
      <c r="E15"/>
      <c r="F15" s="41">
        <v>400.96</v>
      </c>
      <c r="G15" s="35" t="s">
        <v>26</v>
      </c>
      <c r="H15" s="12"/>
    </row>
  </sheetData>
  <mergeCells count="3">
    <mergeCell ref="A4:A6"/>
    <mergeCell ref="A7:A9"/>
    <mergeCell ref="A10:A12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7cff07-a5c6-43e6-977a-6c3c5bd4a5b3">
      <Terms xmlns="http://schemas.microsoft.com/office/infopath/2007/PartnerControls"/>
    </lcf76f155ced4ddcb4097134ff3c332f>
    <TaxCatchAll xmlns="dc44e363-5aa1-4059-9082-e855e0dc66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0CEEBFCD532F4C9A3443376387EEBA" ma:contentTypeVersion="15" ma:contentTypeDescription="Ein neues Dokument erstellen." ma:contentTypeScope="" ma:versionID="2cfbdc6ee1e6beb769a458354e09294e">
  <xsd:schema xmlns:xsd="http://www.w3.org/2001/XMLSchema" xmlns:xs="http://www.w3.org/2001/XMLSchema" xmlns:p="http://schemas.microsoft.com/office/2006/metadata/properties" xmlns:ns2="a27cff07-a5c6-43e6-977a-6c3c5bd4a5b3" xmlns:ns3="dc44e363-5aa1-4059-9082-e855e0dc66f0" targetNamespace="http://schemas.microsoft.com/office/2006/metadata/properties" ma:root="true" ma:fieldsID="4034f9ef68f2d70101ad7a3ef187de9c" ns2:_="" ns3:_="">
    <xsd:import namespace="a27cff07-a5c6-43e6-977a-6c3c5bd4a5b3"/>
    <xsd:import namespace="dc44e363-5aa1-4059-9082-e855e0dc6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cff07-a5c6-43e6-977a-6c3c5bd4a5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b6c4298-e46e-467f-957f-11af326df9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4e363-5aa1-4059-9082-e855e0dc66f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e90c10c-e9e0-4e42-b85e-e8529f7249fc}" ma:internalName="TaxCatchAll" ma:showField="CatchAllData" ma:web="dc44e363-5aa1-4059-9082-e855e0dc66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6A79B4-30D7-421F-875C-482D9EC2FA94}">
  <ds:schemaRefs>
    <ds:schemaRef ds:uri="http://schemas.microsoft.com/office/2006/metadata/properties"/>
    <ds:schemaRef ds:uri="6c1112c4-cf14-4853-a720-78274007bb7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965228be-b671-45d0-8009-6130bd4f84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55BF8F-6859-4AA3-AF5E-3F228B027E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A776D0-C47A-42E3-9CAC-B9E8752D3C3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Gewichtung</vt:lpstr>
      <vt:lpstr>Preis Punkte</vt:lpstr>
      <vt:lpstr>Bewertung mit Gewichtung</vt:lpstr>
    </vt:vector>
  </TitlesOfParts>
  <Company>Stadt Gossau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stkra</dc:creator>
  <cp:lastModifiedBy>Herzig, Ruedi</cp:lastModifiedBy>
  <cp:lastPrinted>2019-12-12T12:54:12Z</cp:lastPrinted>
  <dcterms:created xsi:type="dcterms:W3CDTF">2016-02-05T12:35:24Z</dcterms:created>
  <dcterms:modified xsi:type="dcterms:W3CDTF">2023-08-07T15:08:36Z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0x010100390CEEBFCD532F4C9A3443376387EEBA</vt:lpwstr>
  </property>
</Properties>
</file>